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4\Editais\PE 0622.2024 SRP SGPE 5664.2024 - Coleta de Resíduos\Edital e Anexos\"/>
    </mc:Choice>
  </mc:AlternateContent>
  <xr:revisionPtr revIDLastSave="0" documentId="13_ncr:1_{E8DFCD61-B674-41E3-BAC3-78DBB9EA0C2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nexo II - Planilha de Itens" sheetId="1" r:id="rId1"/>
  </sheets>
  <definedNames>
    <definedName name="_xlnm.Print_Area" localSheetId="0">'Anexo II - Planilha de Itens'!$B$1:$S$30</definedName>
  </definedNames>
  <calcPr calcId="191029"/>
</workbook>
</file>

<file path=xl/calcChain.xml><?xml version="1.0" encoding="utf-8"?>
<calcChain xmlns="http://schemas.openxmlformats.org/spreadsheetml/2006/main">
  <c r="P4" i="1" l="1"/>
  <c r="R4" i="1" s="1"/>
  <c r="S4" i="1" s="1"/>
  <c r="P5" i="1"/>
  <c r="R5" i="1" s="1"/>
  <c r="S5" i="1" s="1"/>
  <c r="P6" i="1"/>
  <c r="R6" i="1" s="1"/>
  <c r="S6" i="1" s="1"/>
  <c r="P7" i="1"/>
  <c r="R7" i="1" s="1"/>
  <c r="S7" i="1" s="1"/>
  <c r="P8" i="1"/>
  <c r="R8" i="1" s="1"/>
  <c r="P9" i="1"/>
  <c r="R9" i="1" s="1"/>
  <c r="P10" i="1"/>
  <c r="R10" i="1" s="1"/>
  <c r="S10" i="1" s="1"/>
  <c r="P11" i="1"/>
  <c r="R11" i="1" s="1"/>
  <c r="P12" i="1"/>
  <c r="R12" i="1" s="1"/>
  <c r="P13" i="1"/>
  <c r="R13" i="1" s="1"/>
  <c r="P14" i="1"/>
  <c r="R14" i="1" s="1"/>
  <c r="P15" i="1"/>
  <c r="R15" i="1" s="1"/>
  <c r="S15" i="1" s="1"/>
  <c r="P16" i="1"/>
  <c r="R16" i="1" s="1"/>
  <c r="S16" i="1" s="1"/>
  <c r="P17" i="1"/>
  <c r="R17" i="1" s="1"/>
  <c r="S17" i="1" s="1"/>
  <c r="P18" i="1"/>
  <c r="R18" i="1" s="1"/>
  <c r="S18" i="1" s="1"/>
  <c r="P19" i="1"/>
  <c r="R19" i="1" s="1"/>
  <c r="S19" i="1" s="1"/>
  <c r="P20" i="1"/>
  <c r="R20" i="1" s="1"/>
  <c r="P21" i="1"/>
  <c r="R21" i="1" s="1"/>
  <c r="P22" i="1"/>
  <c r="R22" i="1" s="1"/>
  <c r="P23" i="1"/>
  <c r="R23" i="1" s="1"/>
  <c r="P24" i="1"/>
  <c r="R24" i="1" s="1"/>
  <c r="P25" i="1"/>
  <c r="R25" i="1" s="1"/>
  <c r="P26" i="1"/>
  <c r="R26" i="1" s="1"/>
  <c r="S26" i="1" s="1"/>
  <c r="S8" i="1" l="1"/>
  <c r="S20" i="1"/>
  <c r="S13" i="1"/>
  <c r="S24" i="1"/>
  <c r="S11" i="1"/>
  <c r="S22" i="1"/>
  <c r="S27" i="1" l="1"/>
</calcChain>
</file>

<file path=xl/sharedStrings.xml><?xml version="1.0" encoding="utf-8"?>
<sst xmlns="http://schemas.openxmlformats.org/spreadsheetml/2006/main" count="145" uniqueCount="62">
  <si>
    <t>ITEM</t>
  </si>
  <si>
    <t>QTD</t>
  </si>
  <si>
    <t>Total</t>
  </si>
  <si>
    <t>Descrição</t>
  </si>
  <si>
    <t>Código NUC</t>
  </si>
  <si>
    <t>Detalhamento</t>
  </si>
  <si>
    <t xml:space="preserve">Grupo-classe </t>
  </si>
  <si>
    <t>REITORIA</t>
  </si>
  <si>
    <t>Caçamba</t>
  </si>
  <si>
    <t>02-25</t>
  </si>
  <si>
    <t>50051 5 006</t>
  </si>
  <si>
    <t>339039.27</t>
  </si>
  <si>
    <t xml:space="preserve">Unidade </t>
  </si>
  <si>
    <t xml:space="preserve">Unidade de Compra </t>
  </si>
  <si>
    <t>50052 5 002</t>
  </si>
  <si>
    <t>50053 5 004</t>
  </si>
  <si>
    <t>CERES</t>
  </si>
  <si>
    <t>CESFI</t>
  </si>
  <si>
    <t>CCT</t>
  </si>
  <si>
    <t>CENTRO</t>
  </si>
  <si>
    <t xml:space="preserve">Após entrega das caçambas nos locais solicitados, as mesmas deverão permanecer no mínimo 3 dias úteis, após esse prazo poderão ser retiradas. </t>
  </si>
  <si>
    <t>ESAG</t>
  </si>
  <si>
    <t>FAED</t>
  </si>
  <si>
    <t>CEART</t>
  </si>
  <si>
    <t>CEFID</t>
  </si>
  <si>
    <t>LOTE</t>
  </si>
  <si>
    <t>339039.28</t>
  </si>
  <si>
    <t>M³</t>
  </si>
  <si>
    <t>50051 5 002</t>
  </si>
  <si>
    <t>Coleta</t>
  </si>
  <si>
    <t>50051 0 002</t>
  </si>
  <si>
    <t>Kg</t>
  </si>
  <si>
    <t>50051 0 003</t>
  </si>
  <si>
    <t>50111 0 001</t>
  </si>
  <si>
    <t>Litro</t>
  </si>
  <si>
    <r>
      <t xml:space="preserve">Locação de caçamba estacionária para recolher resíduos da construção civil: </t>
    </r>
    <r>
      <rPr>
        <b/>
        <sz val="12"/>
        <rFont val="Calibri"/>
        <family val="2"/>
      </rPr>
      <t>MDF, MDP e compensados.</t>
    </r>
    <r>
      <rPr>
        <sz val="12"/>
        <rFont val="Calibri"/>
        <family val="2"/>
      </rPr>
      <t xml:space="preserve"> Capacidade da caçamba: 5m³. Incluindo a coleta, o transporte e a destinação final. </t>
    </r>
    <r>
      <rPr>
        <b/>
        <sz val="12"/>
        <rFont val="Calibri"/>
        <family val="2"/>
      </rPr>
      <t>JOINVILLE/SC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</si>
  <si>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civil: Gesso, carpete, lã de vidro de isolamento acústico, forro mineral)</t>
    </r>
    <r>
      <rPr>
        <sz val="12"/>
        <rFont val="Calibri"/>
        <family val="2"/>
      </rPr>
      <t xml:space="preserve">. Capacidade da caçamba: 5m³. Incluindo a coleta, o transporte e a destinação final. </t>
    </r>
    <r>
      <rPr>
        <b/>
        <sz val="12"/>
        <rFont val="Calibri"/>
        <family val="2"/>
      </rPr>
      <t>JOINVILLE/SC</t>
    </r>
  </si>
  <si>
    <r>
      <t xml:space="preserve">Coleta e transporte de produtos químicos. </t>
    </r>
    <r>
      <rPr>
        <b/>
        <sz val="12"/>
        <rFont val="Calibri"/>
        <family val="2"/>
      </rPr>
      <t>JOINVILLE/SC</t>
    </r>
  </si>
  <si>
    <r>
      <t>Destinação final de produtos químicos.</t>
    </r>
    <r>
      <rPr>
        <b/>
        <sz val="12"/>
        <rFont val="Calibri"/>
        <family val="2"/>
      </rPr>
      <t xml:space="preserve"> JOINVILLE/SC</t>
    </r>
  </si>
  <si>
    <r>
      <t xml:space="preserve">Coleta, transporte e tratamento de lâmpadas fluorescentes e LED. </t>
    </r>
    <r>
      <rPr>
        <b/>
        <sz val="12"/>
        <rFont val="Calibri"/>
        <family val="2"/>
      </rPr>
      <t>JOINVILLE/SC</t>
    </r>
  </si>
  <si>
    <r>
      <t xml:space="preserve">Locação de caçamba estacionária para recolher resíduos da construção civil: </t>
    </r>
    <r>
      <rPr>
        <b/>
        <sz val="12"/>
        <rFont val="Calibri"/>
        <family val="2"/>
      </rPr>
      <t>Madeira de obra</t>
    </r>
    <r>
      <rPr>
        <sz val="12"/>
        <rFont val="Calibri"/>
        <family val="2"/>
      </rPr>
      <t xml:space="preserve">. (Exceto MDF, MDP e compensados). Capacidade da caçamba: 5m³. Incluindo a coleta, o transporte e a destinação final. </t>
    </r>
    <r>
      <rPr>
        <b/>
        <sz val="12"/>
        <rFont val="Calibri"/>
        <family val="2"/>
      </rPr>
      <t>JOINVILLE/SC</t>
    </r>
  </si>
  <si>
    <r>
      <t xml:space="preserve">Locação de caçamba estacionária para recolher </t>
    </r>
    <r>
      <rPr>
        <b/>
        <u/>
        <sz val="12"/>
        <rFont val="Calibri"/>
        <family val="2"/>
      </rPr>
      <t>resíduos da construção civil: Tijolos, blocos, telhas, argamassa, concreto, areia e pedra.</t>
    </r>
    <r>
      <rPr>
        <sz val="12"/>
        <rFont val="Calibri"/>
        <family val="2"/>
      </rPr>
      <t xml:space="preserve"> Capacidade da caçamba: 5m³. Incluindo a coleta, o transporte e a destinação final. </t>
    </r>
    <r>
      <rPr>
        <b/>
        <sz val="12"/>
        <rFont val="Calibri"/>
        <family val="2"/>
      </rPr>
      <t>JOINVILLE/SC</t>
    </r>
  </si>
  <si>
    <r>
      <t xml:space="preserve">Coleta e transporte de produtos químicos. </t>
    </r>
    <r>
      <rPr>
        <b/>
        <sz val="12"/>
        <rFont val="Calibri"/>
        <family val="2"/>
      </rPr>
      <t>BALNEÁRIO CAMBORIÚ/SC</t>
    </r>
  </si>
  <si>
    <r>
      <t xml:space="preserve">Destinação final de produtos químicos. </t>
    </r>
    <r>
      <rPr>
        <b/>
        <sz val="12"/>
        <rFont val="Calibri"/>
        <family val="2"/>
      </rPr>
      <t>BALNEÁRIO CAMBORIÚ/SC</t>
    </r>
  </si>
  <si>
    <r>
      <t xml:space="preserve">Locação de caçamba estacionária para recolher resíduos de construção civil: tijolos, blocos, telhas, argamassa, concreto, areia e pedra. Capacidade da caçamba: 4m³. Incluindo a coleta, o transporte e a destinação final. </t>
    </r>
    <r>
      <rPr>
        <b/>
        <sz val="12"/>
        <rFont val="Calibri"/>
        <family val="2"/>
      </rPr>
      <t>BALNEÁRIO CAMBORIÚ/SC.</t>
    </r>
  </si>
  <si>
    <r>
      <t xml:space="preserve">Destinação final de lâmpadas fluorescentes e LED. </t>
    </r>
    <r>
      <rPr>
        <b/>
        <sz val="12"/>
        <rFont val="Calibri"/>
        <family val="2"/>
      </rPr>
      <t>JOINVILLE/SC</t>
    </r>
  </si>
  <si>
    <r>
      <t xml:space="preserve">Coleta e transporte de Lixo Hospitalar (materiais biologicos, contaminantes e perfuro cortantes). </t>
    </r>
    <r>
      <rPr>
        <b/>
        <sz val="12"/>
        <color rgb="FFFF0000"/>
        <rFont val="Calibri"/>
        <family val="2"/>
      </rPr>
      <t xml:space="preserve">CAMPUS I - CERES </t>
    </r>
  </si>
  <si>
    <r>
      <t xml:space="preserve">Destinação final de Lixo Hospitalar. </t>
    </r>
    <r>
      <rPr>
        <b/>
        <sz val="12"/>
        <color rgb="FFFF0000"/>
        <rFont val="Calibri"/>
        <family val="2"/>
      </rPr>
      <t xml:space="preserve">CAMPUS I - CERES </t>
    </r>
  </si>
  <si>
    <r>
      <t xml:space="preserve">Coleta e transporte de produtos químicos. </t>
    </r>
    <r>
      <rPr>
        <sz val="12"/>
        <color rgb="FFFF0000"/>
        <rFont val="Calibri"/>
        <family val="2"/>
      </rPr>
      <t xml:space="preserve">CAMPUS I - CERES </t>
    </r>
  </si>
  <si>
    <r>
      <t xml:space="preserve">Destinação final de produtos químicos. </t>
    </r>
    <r>
      <rPr>
        <sz val="12"/>
        <color rgb="FFFF0000"/>
        <rFont val="Calibri"/>
        <family val="2"/>
      </rPr>
      <t>CAMPUS I - CERES</t>
    </r>
    <r>
      <rPr>
        <sz val="12"/>
        <rFont val="Calibri"/>
        <family val="2"/>
      </rPr>
      <t xml:space="preserve"> </t>
    </r>
  </si>
  <si>
    <r>
      <t xml:space="preserve">Coleta, transporte, tratamento e destino final de resíduos de fezes, urina e carcaças de camundongos (até 2 sacos de resíduos de fezes e urina e 1 saco de carcaça de camundongo por coleta). Coletas com sacos de até 30 litros. </t>
    </r>
    <r>
      <rPr>
        <b/>
        <sz val="12"/>
        <color rgb="FFFF0000"/>
        <rFont val="Calibri"/>
        <family val="2"/>
      </rPr>
      <t xml:space="preserve">CAMPUS I - CERES </t>
    </r>
  </si>
  <si>
    <r>
      <t xml:space="preserve">Locação de caçamba com tampa, para recolher resíduos sólidos - Classe IIA - Rejeitos. Capacidade da caçamba em metros cúbicos. Incluindo coleta, transporte e destinação final. </t>
    </r>
    <r>
      <rPr>
        <b/>
        <sz val="12"/>
        <rFont val="Calibri"/>
        <family val="2"/>
      </rPr>
      <t xml:space="preserve">Será calculado o valor por caçamba ao final ao vencedor. </t>
    </r>
    <r>
      <rPr>
        <b/>
        <sz val="12"/>
        <color rgb="FFFF0000"/>
        <rFont val="Calibri"/>
        <family val="2"/>
      </rPr>
      <t>CAMPUS I - CERES</t>
    </r>
    <r>
      <rPr>
        <b/>
        <sz val="12"/>
        <rFont val="Calibri"/>
        <family val="2"/>
      </rPr>
      <t xml:space="preserve"> </t>
    </r>
  </si>
  <si>
    <r>
      <t xml:space="preserve">Destinação final de lâmpadas fluorescentes e LED. </t>
    </r>
    <r>
      <rPr>
        <b/>
        <sz val="12"/>
        <color rgb="FFFF0000"/>
        <rFont val="Calibri"/>
        <family val="2"/>
      </rPr>
      <t xml:space="preserve">CAMPUS I - CERES </t>
    </r>
  </si>
  <si>
    <r>
      <t xml:space="preserve">Coleta, transporte e tratamento de lâmpadas fluorescentes e LED. </t>
    </r>
    <r>
      <rPr>
        <b/>
        <sz val="12"/>
        <color rgb="FFFF0000"/>
        <rFont val="Calibri"/>
        <family val="2"/>
      </rPr>
      <t xml:space="preserve">CAMPUS I - CERES 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</si>
  <si>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civil: Gesso, carpete, lã de vidro de isolamento acústico, forro mineral)</t>
    </r>
    <r>
      <rPr>
        <sz val="12"/>
        <rFont val="Calibri"/>
        <family val="2"/>
      </rPr>
      <t>. Capacidade da caçamba: 5m³. Incluindo a coleta, o transporte e a destinação final.</t>
    </r>
    <r>
      <rPr>
        <sz val="12"/>
        <color rgb="FFFF0000"/>
        <rFont val="Calibri"/>
        <family val="2"/>
      </rPr>
      <t xml:space="preserve"> </t>
    </r>
    <r>
      <rPr>
        <b/>
        <sz val="12"/>
        <color rgb="FFFF0000"/>
        <rFont val="Calibri"/>
        <family val="2"/>
      </rPr>
      <t xml:space="preserve">CAMPUS I - CERES </t>
    </r>
  </si>
  <si>
    <r>
      <t xml:space="preserve">Locação de caçamba estacionária para recolher resíduos da construção civil: </t>
    </r>
    <r>
      <rPr>
        <b/>
        <sz val="12"/>
        <rFont val="Calibri"/>
        <family val="2"/>
      </rPr>
      <t>MDF, MDP e compensados.</t>
    </r>
    <r>
      <rPr>
        <sz val="12"/>
        <rFont val="Calibri"/>
        <family val="2"/>
      </rPr>
      <t xml:space="preserve"> Capacidade da caçamba: 5m³. Incluindo a coleta, o transporte e a destinação final. </t>
    </r>
    <r>
      <rPr>
        <b/>
        <sz val="12"/>
        <color rgb="FFFF0000"/>
        <rFont val="Calibri"/>
        <family val="2"/>
      </rPr>
      <t xml:space="preserve">CAMPUS I - CERES </t>
    </r>
  </si>
  <si>
    <r>
      <t xml:space="preserve">Locação de caçamba estacionária para recolher resíduos da construção civil: </t>
    </r>
    <r>
      <rPr>
        <b/>
        <sz val="12"/>
        <rFont val="Calibri"/>
        <family val="2"/>
      </rPr>
      <t>Madeira de obra</t>
    </r>
    <r>
      <rPr>
        <sz val="12"/>
        <rFont val="Calibri"/>
        <family val="2"/>
      </rPr>
      <t xml:space="preserve">. (Exceto MDF, MDP e compensados). Capacidade da caçamba: 5m³. Incluindo a coleta, o transporte e a destinação final. </t>
    </r>
    <r>
      <rPr>
        <b/>
        <sz val="12"/>
        <color rgb="FFFF0000"/>
        <rFont val="Calibri"/>
        <family val="2"/>
      </rPr>
      <t xml:space="preserve">CAMPUS I - CERES </t>
    </r>
  </si>
  <si>
    <r>
      <t xml:space="preserve">Locação de caçamba estacionária para recolher </t>
    </r>
    <r>
      <rPr>
        <b/>
        <u/>
        <sz val="12"/>
        <rFont val="Calibri"/>
        <family val="2"/>
      </rPr>
      <t>resíduos da construção civil: Tijolos, blocos, telhas, argamassa, concreto, areia e pedra.</t>
    </r>
    <r>
      <rPr>
        <sz val="12"/>
        <rFont val="Calibri"/>
        <family val="2"/>
      </rPr>
      <t xml:space="preserve"> Capacidade da caçamba: 5m³. Incluindo a coleta, o transporte e a destinação final.</t>
    </r>
    <r>
      <rPr>
        <sz val="12"/>
        <color rgb="FFFF0000"/>
        <rFont val="Calibri"/>
        <family val="2"/>
      </rPr>
      <t xml:space="preserve"> </t>
    </r>
    <r>
      <rPr>
        <b/>
        <sz val="12"/>
        <color rgb="FFFF0000"/>
        <rFont val="Calibri"/>
        <family val="2"/>
      </rPr>
      <t xml:space="preserve">CAMPUS I - CERES </t>
    </r>
  </si>
  <si>
    <t>Total do Lote</t>
  </si>
  <si>
    <t>Preço Máximo Total</t>
  </si>
  <si>
    <t>Preço Máximo Unitário</t>
  </si>
  <si>
    <t>ANEXO II - Planilha de Itens - PE 0622/2024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</si>
</sst>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00"/>
    <numFmt numFmtId="165" formatCode="0000"/>
  </numFmts>
  <fonts count="18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sz val="12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FFFFFF"/>
      <name val="Calibri"/>
      <family val="2"/>
    </font>
    <font>
      <b/>
      <i/>
      <sz val="12"/>
      <name val="Calibri"/>
      <family val="2"/>
      <scheme val="minor"/>
    </font>
    <font>
      <b/>
      <u/>
      <sz val="12"/>
      <name val="Calibri"/>
      <family val="2"/>
    </font>
    <font>
      <b/>
      <sz val="12"/>
      <name val="Calibri"/>
      <family val="2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rgb="FFFF0000"/>
      <name val="Calibri"/>
      <family val="2"/>
    </font>
    <font>
      <sz val="12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0" borderId="0"/>
  </cellStyleXfs>
  <cellXfs count="75">
    <xf numFmtId="0" fontId="0" fillId="0" borderId="0" xfId="0"/>
    <xf numFmtId="0" fontId="2" fillId="0" borderId="0" xfId="0" applyFont="1" applyFill="1" applyBorder="1" applyAlignment="1">
      <alignment horizontal="center"/>
    </xf>
    <xf numFmtId="0" fontId="0" fillId="0" borderId="0" xfId="0" applyFill="1"/>
    <xf numFmtId="164" fontId="2" fillId="0" borderId="0" xfId="0" applyNumberFormat="1" applyFont="1" applyFill="1" applyAlignment="1">
      <alignment horizontal="center"/>
    </xf>
    <xf numFmtId="0" fontId="0" fillId="0" borderId="0" xfId="0" applyFont="1"/>
    <xf numFmtId="165" fontId="7" fillId="0" borderId="0" xfId="0" applyNumberFormat="1" applyFont="1" applyFill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Alignment="1"/>
    <xf numFmtId="165" fontId="9" fillId="4" borderId="3" xfId="0" applyNumberFormat="1" applyFont="1" applyFill="1" applyBorder="1" applyAlignment="1">
      <alignment horizontal="center" vertical="center"/>
    </xf>
    <xf numFmtId="165" fontId="9" fillId="4" borderId="4" xfId="0" applyNumberFormat="1" applyFont="1" applyFill="1" applyBorder="1" applyAlignment="1">
      <alignment horizontal="center" vertical="center"/>
    </xf>
    <xf numFmtId="165" fontId="9" fillId="4" borderId="3" xfId="0" applyNumberFormat="1" applyFont="1" applyFill="1" applyBorder="1" applyAlignment="1">
      <alignment horizontal="center" vertical="center" wrapText="1"/>
    </xf>
    <xf numFmtId="165" fontId="9" fillId="4" borderId="3" xfId="0" applyNumberFormat="1" applyFont="1" applyFill="1" applyBorder="1" applyAlignment="1">
      <alignment horizontal="center" vertical="center"/>
    </xf>
    <xf numFmtId="165" fontId="9" fillId="4" borderId="4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9" fillId="4" borderId="7" xfId="0" applyNumberFormat="1" applyFont="1" applyFill="1" applyBorder="1" applyAlignment="1">
      <alignment horizontal="center" vertical="center"/>
    </xf>
    <xf numFmtId="165" fontId="9" fillId="4" borderId="5" xfId="0" applyNumberFormat="1" applyFont="1" applyFill="1" applyBorder="1" applyAlignment="1">
      <alignment horizontal="center" vertical="center"/>
    </xf>
    <xf numFmtId="44" fontId="3" fillId="2" borderId="5" xfId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165" fontId="9" fillId="4" borderId="3" xfId="0" applyNumberFormat="1" applyFont="1" applyFill="1" applyBorder="1" applyAlignment="1">
      <alignment horizontal="center" vertical="center"/>
    </xf>
    <xf numFmtId="165" fontId="9" fillId="4" borderId="4" xfId="0" applyNumberFormat="1" applyFont="1" applyFill="1" applyBorder="1" applyAlignment="1">
      <alignment horizontal="center" vertical="center"/>
    </xf>
    <xf numFmtId="10" fontId="2" fillId="0" borderId="0" xfId="2" applyNumberFormat="1" applyFont="1" applyFill="1" applyAlignment="1">
      <alignment horizontal="center" vertical="center"/>
    </xf>
    <xf numFmtId="10" fontId="0" fillId="0" borderId="0" xfId="2" applyNumberFormat="1" applyFont="1"/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165" fontId="7" fillId="0" borderId="0" xfId="0" applyNumberFormat="1" applyFont="1" applyFill="1" applyAlignment="1">
      <alignment horizontal="left" vertical="center"/>
    </xf>
    <xf numFmtId="165" fontId="13" fillId="5" borderId="6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2" borderId="5" xfId="3" applyFont="1" applyFill="1" applyBorder="1" applyAlignment="1">
      <alignment horizontal="justify" vertical="center" wrapText="1"/>
    </xf>
    <xf numFmtId="44" fontId="3" fillId="2" borderId="3" xfId="1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justify" vertical="center" wrapText="1"/>
    </xf>
    <xf numFmtId="0" fontId="3" fillId="7" borderId="5" xfId="0" applyFont="1" applyFill="1" applyBorder="1" applyAlignment="1">
      <alignment horizontal="center" vertical="center" wrapText="1"/>
    </xf>
    <xf numFmtId="49" fontId="3" fillId="7" borderId="5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44" fontId="3" fillId="7" borderId="3" xfId="1" applyFont="1" applyFill="1" applyBorder="1" applyAlignment="1">
      <alignment horizontal="center" vertical="center"/>
    </xf>
    <xf numFmtId="0" fontId="2" fillId="7" borderId="5" xfId="3" applyFont="1" applyFill="1" applyBorder="1" applyAlignment="1">
      <alignment horizontal="justify" vertical="center" wrapText="1"/>
    </xf>
    <xf numFmtId="10" fontId="4" fillId="0" borderId="5" xfId="2" applyNumberFormat="1" applyFont="1" applyFill="1" applyBorder="1" applyAlignment="1">
      <alignment horizontal="center"/>
    </xf>
    <xf numFmtId="44" fontId="4" fillId="2" borderId="2" xfId="1" applyFont="1" applyFill="1" applyBorder="1" applyAlignment="1">
      <alignment horizontal="center" vertical="center"/>
    </xf>
    <xf numFmtId="44" fontId="4" fillId="7" borderId="2" xfId="1" applyFont="1" applyFill="1" applyBorder="1" applyAlignment="1">
      <alignment horizontal="center" vertical="center"/>
    </xf>
    <xf numFmtId="44" fontId="7" fillId="0" borderId="1" xfId="1" applyFont="1" applyFill="1" applyBorder="1" applyAlignment="1">
      <alignment horizontal="center" vertical="center" wrapText="1"/>
    </xf>
    <xf numFmtId="44" fontId="7" fillId="7" borderId="1" xfId="1" applyFont="1" applyFill="1" applyBorder="1" applyAlignment="1">
      <alignment horizontal="center" vertical="center" wrapText="1"/>
    </xf>
    <xf numFmtId="44" fontId="7" fillId="0" borderId="5" xfId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10" fontId="1" fillId="4" borderId="3" xfId="2" applyNumberFormat="1" applyFont="1" applyFill="1" applyBorder="1" applyAlignment="1">
      <alignment horizontal="center" vertical="center" wrapText="1"/>
    </xf>
    <xf numFmtId="10" fontId="1" fillId="4" borderId="4" xfId="2" applyNumberFormat="1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/>
    </xf>
    <xf numFmtId="44" fontId="4" fillId="2" borderId="3" xfId="1" applyFont="1" applyFill="1" applyBorder="1" applyAlignment="1">
      <alignment horizontal="center" vertical="center"/>
    </xf>
    <xf numFmtId="44" fontId="4" fillId="2" borderId="4" xfId="1" applyFont="1" applyFill="1" applyBorder="1" applyAlignment="1">
      <alignment horizontal="center" vertical="center"/>
    </xf>
    <xf numFmtId="44" fontId="4" fillId="7" borderId="3" xfId="1" applyFont="1" applyFill="1" applyBorder="1" applyAlignment="1">
      <alignment horizontal="center" vertical="center"/>
    </xf>
    <xf numFmtId="44" fontId="4" fillId="7" borderId="4" xfId="1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65" fontId="9" fillId="4" borderId="3" xfId="0" applyNumberFormat="1" applyFont="1" applyFill="1" applyBorder="1" applyAlignment="1">
      <alignment horizontal="center" vertical="center"/>
    </xf>
    <xf numFmtId="165" fontId="9" fillId="4" borderId="4" xfId="0" applyNumberFormat="1" applyFont="1" applyFill="1" applyBorder="1" applyAlignment="1">
      <alignment horizontal="center" vertical="center"/>
    </xf>
    <xf numFmtId="165" fontId="9" fillId="4" borderId="3" xfId="0" applyNumberFormat="1" applyFont="1" applyFill="1" applyBorder="1" applyAlignment="1">
      <alignment horizontal="left" vertical="center"/>
    </xf>
    <xf numFmtId="165" fontId="9" fillId="4" borderId="4" xfId="0" applyNumberFormat="1" applyFont="1" applyFill="1" applyBorder="1" applyAlignment="1">
      <alignment horizontal="left" vertical="center"/>
    </xf>
  </cellXfs>
  <cellStyles count="4">
    <cellStyle name="Moeda" xfId="1" builtinId="4"/>
    <cellStyle name="Normal" xfId="0" builtinId="0"/>
    <cellStyle name="Normal 2" xfId="3" xr:uid="{5CE78F21-67A9-4D51-8480-CCE93B3B9FD2}"/>
    <cellStyle name="Porcentagem" xfId="2" builtinId="5"/>
  </cellStyles>
  <dxfs count="0"/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70434</xdr:colOff>
      <xdr:row>0</xdr:row>
      <xdr:rowOff>149264</xdr:rowOff>
    </xdr:from>
    <xdr:to>
      <xdr:col>2</xdr:col>
      <xdr:colOff>832433</xdr:colOff>
      <xdr:row>0</xdr:row>
      <xdr:rowOff>657264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537" y="149264"/>
          <a:ext cx="1221827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0"/>
  <sheetViews>
    <sheetView tabSelected="1" zoomScale="87" zoomScaleNormal="87" zoomScaleSheetLayoutView="100" zoomScalePageLayoutView="80" workbookViewId="0">
      <selection activeCell="U4" sqref="U4"/>
    </sheetView>
  </sheetViews>
  <sheetFormatPr defaultRowHeight="15" x14ac:dyDescent="0.25"/>
  <cols>
    <col min="1" max="1" width="9.140625" style="33"/>
    <col min="2" max="2" width="6.85546875" customWidth="1"/>
    <col min="3" max="3" width="69.5703125" style="32" customWidth="1"/>
    <col min="4" max="4" width="11.85546875" style="4" customWidth="1"/>
    <col min="5" max="5" width="11.28515625" style="4" customWidth="1"/>
    <col min="6" max="6" width="15.85546875" style="4" customWidth="1"/>
    <col min="7" max="7" width="15.140625" style="4" customWidth="1"/>
    <col min="8" max="8" width="10.85546875" style="4" customWidth="1"/>
    <col min="9" max="15" width="9.7109375" style="4" customWidth="1"/>
    <col min="16" max="16" width="6" style="4" customWidth="1"/>
    <col min="17" max="17" width="12" customWidth="1"/>
    <col min="18" max="18" width="16.85546875" style="25" customWidth="1"/>
    <col min="19" max="19" width="17.28515625" bestFit="1" customWidth="1"/>
    <col min="20" max="20" width="15.5703125" customWidth="1"/>
  </cols>
  <sheetData>
    <row r="1" spans="1:19" ht="55.5" customHeight="1" x14ac:dyDescent="0.25">
      <c r="A1" s="61" t="s">
        <v>61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1:19" s="2" customFormat="1" ht="31.15" customHeight="1" x14ac:dyDescent="0.25">
      <c r="A2" s="66" t="s">
        <v>25</v>
      </c>
      <c r="B2" s="66" t="s">
        <v>0</v>
      </c>
      <c r="C2" s="73" t="s">
        <v>3</v>
      </c>
      <c r="D2" s="12" t="s">
        <v>13</v>
      </c>
      <c r="E2" s="12" t="s">
        <v>6</v>
      </c>
      <c r="F2" s="12" t="s">
        <v>4</v>
      </c>
      <c r="G2" s="10" t="s">
        <v>5</v>
      </c>
      <c r="H2" s="22" t="s">
        <v>19</v>
      </c>
      <c r="I2" s="22" t="s">
        <v>19</v>
      </c>
      <c r="J2" s="17" t="s">
        <v>19</v>
      </c>
      <c r="K2" s="17" t="s">
        <v>19</v>
      </c>
      <c r="L2" s="17" t="s">
        <v>19</v>
      </c>
      <c r="M2" s="13" t="s">
        <v>19</v>
      </c>
      <c r="N2" s="13" t="s">
        <v>19</v>
      </c>
      <c r="O2" s="17" t="s">
        <v>19</v>
      </c>
      <c r="P2" s="71" t="s">
        <v>1</v>
      </c>
      <c r="Q2" s="57" t="s">
        <v>60</v>
      </c>
      <c r="R2" s="59" t="s">
        <v>59</v>
      </c>
      <c r="S2" s="69" t="s">
        <v>58</v>
      </c>
    </row>
    <row r="3" spans="1:19" s="2" customFormat="1" ht="40.5" customHeight="1" x14ac:dyDescent="0.25">
      <c r="A3" s="67"/>
      <c r="B3" s="67"/>
      <c r="C3" s="74"/>
      <c r="D3" s="11"/>
      <c r="E3" s="11"/>
      <c r="F3" s="11"/>
      <c r="G3" s="11"/>
      <c r="H3" s="17" t="s">
        <v>7</v>
      </c>
      <c r="I3" s="22" t="s">
        <v>21</v>
      </c>
      <c r="J3" s="14" t="s">
        <v>22</v>
      </c>
      <c r="K3" s="14" t="s">
        <v>23</v>
      </c>
      <c r="L3" s="16" t="s">
        <v>24</v>
      </c>
      <c r="M3" s="13" t="s">
        <v>16</v>
      </c>
      <c r="N3" s="13" t="s">
        <v>17</v>
      </c>
      <c r="O3" s="23" t="s">
        <v>18</v>
      </c>
      <c r="P3" s="72"/>
      <c r="Q3" s="58"/>
      <c r="R3" s="60"/>
      <c r="S3" s="70"/>
    </row>
    <row r="4" spans="1:19" ht="60" customHeight="1" x14ac:dyDescent="0.25">
      <c r="A4" s="34">
        <v>1</v>
      </c>
      <c r="B4" s="6">
        <v>1</v>
      </c>
      <c r="C4" s="36" t="s">
        <v>57</v>
      </c>
      <c r="D4" s="26" t="s">
        <v>8</v>
      </c>
      <c r="E4" s="27" t="s">
        <v>9</v>
      </c>
      <c r="F4" s="26" t="s">
        <v>10</v>
      </c>
      <c r="G4" s="26" t="s">
        <v>11</v>
      </c>
      <c r="H4" s="7">
        <v>5</v>
      </c>
      <c r="I4" s="7">
        <v>5</v>
      </c>
      <c r="J4" s="7">
        <v>6</v>
      </c>
      <c r="K4" s="7">
        <v>5</v>
      </c>
      <c r="L4" s="7">
        <v>8</v>
      </c>
      <c r="M4" s="15">
        <v>15</v>
      </c>
      <c r="N4" s="7"/>
      <c r="O4" s="7"/>
      <c r="P4" s="15">
        <f t="shared" ref="P4:P26" si="0">SUM(H4:O4)</f>
        <v>44</v>
      </c>
      <c r="Q4" s="50">
        <v>473.89</v>
      </c>
      <c r="R4" s="38">
        <f>P4*Q4</f>
        <v>20851.16</v>
      </c>
      <c r="S4" s="48">
        <f>R4</f>
        <v>20851.16</v>
      </c>
    </row>
    <row r="5" spans="1:19" ht="60" customHeight="1" x14ac:dyDescent="0.25">
      <c r="A5" s="39">
        <v>2</v>
      </c>
      <c r="B5" s="40">
        <v>2</v>
      </c>
      <c r="C5" s="41" t="s">
        <v>56</v>
      </c>
      <c r="D5" s="42" t="s">
        <v>8</v>
      </c>
      <c r="E5" s="43" t="s">
        <v>9</v>
      </c>
      <c r="F5" s="42" t="s">
        <v>10</v>
      </c>
      <c r="G5" s="42" t="s">
        <v>26</v>
      </c>
      <c r="H5" s="44">
        <v>2</v>
      </c>
      <c r="I5" s="44">
        <v>2</v>
      </c>
      <c r="J5" s="44">
        <v>2</v>
      </c>
      <c r="K5" s="44">
        <v>4</v>
      </c>
      <c r="L5" s="44">
        <v>2</v>
      </c>
      <c r="M5" s="44">
        <v>10</v>
      </c>
      <c r="N5" s="44"/>
      <c r="O5" s="44"/>
      <c r="P5" s="44">
        <f t="shared" si="0"/>
        <v>22</v>
      </c>
      <c r="Q5" s="51">
        <v>399.27</v>
      </c>
      <c r="R5" s="45">
        <f t="shared" ref="R5:R26" si="1">P5*Q5</f>
        <v>8783.9399999999987</v>
      </c>
      <c r="S5" s="49">
        <f t="shared" ref="S5:S26" si="2">R5</f>
        <v>8783.9399999999987</v>
      </c>
    </row>
    <row r="6" spans="1:19" ht="60" customHeight="1" x14ac:dyDescent="0.25">
      <c r="A6" s="34">
        <v>3</v>
      </c>
      <c r="B6" s="6">
        <v>3</v>
      </c>
      <c r="C6" s="36" t="s">
        <v>55</v>
      </c>
      <c r="D6" s="26" t="s">
        <v>8</v>
      </c>
      <c r="E6" s="27" t="s">
        <v>9</v>
      </c>
      <c r="F6" s="26" t="s">
        <v>10</v>
      </c>
      <c r="G6" s="26" t="s">
        <v>26</v>
      </c>
      <c r="H6" s="7">
        <v>2</v>
      </c>
      <c r="I6" s="7">
        <v>5</v>
      </c>
      <c r="J6" s="7">
        <v>4</v>
      </c>
      <c r="K6" s="7">
        <v>3</v>
      </c>
      <c r="L6" s="7">
        <v>4</v>
      </c>
      <c r="M6" s="15">
        <v>10</v>
      </c>
      <c r="N6" s="7"/>
      <c r="O6" s="7"/>
      <c r="P6" s="15">
        <f t="shared" si="0"/>
        <v>28</v>
      </c>
      <c r="Q6" s="50">
        <v>428.42</v>
      </c>
      <c r="R6" s="38">
        <f t="shared" si="1"/>
        <v>11995.76</v>
      </c>
      <c r="S6" s="48">
        <f t="shared" si="2"/>
        <v>11995.76</v>
      </c>
    </row>
    <row r="7" spans="1:19" ht="60" customHeight="1" x14ac:dyDescent="0.25">
      <c r="A7" s="39">
        <v>4</v>
      </c>
      <c r="B7" s="40">
        <v>4</v>
      </c>
      <c r="C7" s="41" t="s">
        <v>54</v>
      </c>
      <c r="D7" s="42" t="s">
        <v>8</v>
      </c>
      <c r="E7" s="43" t="s">
        <v>9</v>
      </c>
      <c r="F7" s="42" t="s">
        <v>10</v>
      </c>
      <c r="G7" s="42" t="s">
        <v>11</v>
      </c>
      <c r="H7" s="44">
        <v>2</v>
      </c>
      <c r="I7" s="44">
        <v>5</v>
      </c>
      <c r="J7" s="44">
        <v>1</v>
      </c>
      <c r="K7" s="44">
        <v>3</v>
      </c>
      <c r="L7" s="44">
        <v>4</v>
      </c>
      <c r="M7" s="44">
        <v>10</v>
      </c>
      <c r="N7" s="44"/>
      <c r="O7" s="44"/>
      <c r="P7" s="44">
        <f t="shared" si="0"/>
        <v>25</v>
      </c>
      <c r="Q7" s="51">
        <v>404.03</v>
      </c>
      <c r="R7" s="45">
        <f t="shared" si="1"/>
        <v>10100.75</v>
      </c>
      <c r="S7" s="49">
        <f t="shared" si="2"/>
        <v>10100.75</v>
      </c>
    </row>
    <row r="8" spans="1:19" ht="60" customHeight="1" x14ac:dyDescent="0.25">
      <c r="A8" s="68">
        <v>5</v>
      </c>
      <c r="B8" s="6">
        <v>5</v>
      </c>
      <c r="C8" s="36" t="s">
        <v>53</v>
      </c>
      <c r="D8" s="26" t="s">
        <v>29</v>
      </c>
      <c r="E8" s="27" t="s">
        <v>9</v>
      </c>
      <c r="F8" s="26" t="s">
        <v>14</v>
      </c>
      <c r="G8" s="26" t="s">
        <v>26</v>
      </c>
      <c r="H8" s="7">
        <v>1</v>
      </c>
      <c r="I8" s="7">
        <v>2</v>
      </c>
      <c r="J8" s="7"/>
      <c r="K8" s="7">
        <v>3</v>
      </c>
      <c r="L8" s="7">
        <v>2</v>
      </c>
      <c r="M8" s="15">
        <v>4</v>
      </c>
      <c r="N8" s="7"/>
      <c r="O8" s="7"/>
      <c r="P8" s="15">
        <f t="shared" si="0"/>
        <v>12</v>
      </c>
      <c r="Q8" s="50">
        <v>575</v>
      </c>
      <c r="R8" s="38">
        <f t="shared" si="1"/>
        <v>6900</v>
      </c>
      <c r="S8" s="62">
        <f>R8+R9</f>
        <v>31108</v>
      </c>
    </row>
    <row r="9" spans="1:19" ht="60" customHeight="1" x14ac:dyDescent="0.25">
      <c r="A9" s="68"/>
      <c r="B9" s="6">
        <v>6</v>
      </c>
      <c r="C9" s="36" t="s">
        <v>52</v>
      </c>
      <c r="D9" s="26" t="s">
        <v>12</v>
      </c>
      <c r="E9" s="27" t="s">
        <v>9</v>
      </c>
      <c r="F9" s="26" t="s">
        <v>15</v>
      </c>
      <c r="G9" s="26" t="s">
        <v>26</v>
      </c>
      <c r="H9" s="7">
        <v>1000</v>
      </c>
      <c r="I9" s="7">
        <v>400</v>
      </c>
      <c r="J9" s="7"/>
      <c r="K9" s="7">
        <v>1500</v>
      </c>
      <c r="L9" s="7">
        <v>2000</v>
      </c>
      <c r="M9" s="15">
        <v>4000</v>
      </c>
      <c r="N9" s="7"/>
      <c r="O9" s="7"/>
      <c r="P9" s="15">
        <f t="shared" si="0"/>
        <v>8900</v>
      </c>
      <c r="Q9" s="50">
        <v>2.72</v>
      </c>
      <c r="R9" s="38">
        <f t="shared" si="1"/>
        <v>24208</v>
      </c>
      <c r="S9" s="63"/>
    </row>
    <row r="10" spans="1:19" ht="60" customHeight="1" x14ac:dyDescent="0.25">
      <c r="A10" s="39">
        <v>6</v>
      </c>
      <c r="B10" s="40">
        <v>7</v>
      </c>
      <c r="C10" s="41" t="s">
        <v>51</v>
      </c>
      <c r="D10" s="42" t="s">
        <v>27</v>
      </c>
      <c r="E10" s="43" t="s">
        <v>9</v>
      </c>
      <c r="F10" s="42" t="s">
        <v>10</v>
      </c>
      <c r="G10" s="42" t="s">
        <v>11</v>
      </c>
      <c r="H10" s="44">
        <v>1500</v>
      </c>
      <c r="I10" s="44"/>
      <c r="J10" s="44"/>
      <c r="K10" s="44"/>
      <c r="L10" s="44">
        <v>20</v>
      </c>
      <c r="M10" s="44"/>
      <c r="N10" s="44"/>
      <c r="O10" s="44"/>
      <c r="P10" s="44">
        <f t="shared" si="0"/>
        <v>1520</v>
      </c>
      <c r="Q10" s="51">
        <v>138.88</v>
      </c>
      <c r="R10" s="45">
        <f t="shared" si="1"/>
        <v>211097.60000000001</v>
      </c>
      <c r="S10" s="49">
        <f t="shared" si="2"/>
        <v>211097.60000000001</v>
      </c>
    </row>
    <row r="11" spans="1:19" ht="60" customHeight="1" x14ac:dyDescent="0.25">
      <c r="A11" s="68">
        <v>7</v>
      </c>
      <c r="B11" s="6">
        <v>8</v>
      </c>
      <c r="C11" s="36" t="s">
        <v>48</v>
      </c>
      <c r="D11" s="26" t="s">
        <v>29</v>
      </c>
      <c r="E11" s="27" t="s">
        <v>9</v>
      </c>
      <c r="F11" s="26" t="s">
        <v>30</v>
      </c>
      <c r="G11" s="26" t="s">
        <v>26</v>
      </c>
      <c r="H11" s="7"/>
      <c r="I11" s="7"/>
      <c r="J11" s="20"/>
      <c r="K11" s="20">
        <v>4</v>
      </c>
      <c r="L11" s="20"/>
      <c r="M11" s="15">
        <v>12</v>
      </c>
      <c r="N11" s="15"/>
      <c r="O11" s="15"/>
      <c r="P11" s="15">
        <f t="shared" si="0"/>
        <v>16</v>
      </c>
      <c r="Q11" s="50">
        <v>600</v>
      </c>
      <c r="R11" s="38">
        <f t="shared" si="1"/>
        <v>9600</v>
      </c>
      <c r="S11" s="62">
        <f>R11+R12</f>
        <v>13050</v>
      </c>
    </row>
    <row r="12" spans="1:19" ht="60" customHeight="1" x14ac:dyDescent="0.25">
      <c r="A12" s="68"/>
      <c r="B12" s="6">
        <v>9</v>
      </c>
      <c r="C12" s="37" t="s">
        <v>49</v>
      </c>
      <c r="D12" s="26" t="s">
        <v>31</v>
      </c>
      <c r="E12" s="27" t="s">
        <v>9</v>
      </c>
      <c r="F12" s="26" t="s">
        <v>32</v>
      </c>
      <c r="G12" s="26" t="s">
        <v>26</v>
      </c>
      <c r="H12" s="7"/>
      <c r="I12" s="7"/>
      <c r="J12" s="20"/>
      <c r="K12" s="20">
        <v>250</v>
      </c>
      <c r="L12" s="20"/>
      <c r="M12" s="15">
        <v>250</v>
      </c>
      <c r="N12" s="15"/>
      <c r="O12" s="15"/>
      <c r="P12" s="15">
        <f t="shared" si="0"/>
        <v>500</v>
      </c>
      <c r="Q12" s="50">
        <v>6.9</v>
      </c>
      <c r="R12" s="38">
        <f t="shared" si="1"/>
        <v>3450</v>
      </c>
      <c r="S12" s="63"/>
    </row>
    <row r="13" spans="1:19" ht="60" customHeight="1" x14ac:dyDescent="0.25">
      <c r="A13" s="55">
        <v>8</v>
      </c>
      <c r="B13" s="40">
        <v>10</v>
      </c>
      <c r="C13" s="41" t="s">
        <v>46</v>
      </c>
      <c r="D13" s="42" t="s">
        <v>29</v>
      </c>
      <c r="E13" s="43" t="s">
        <v>9</v>
      </c>
      <c r="F13" s="42" t="s">
        <v>33</v>
      </c>
      <c r="G13" s="42" t="s">
        <v>26</v>
      </c>
      <c r="H13" s="44"/>
      <c r="I13" s="44"/>
      <c r="J13" s="44"/>
      <c r="K13" s="44"/>
      <c r="L13" s="44">
        <v>3</v>
      </c>
      <c r="M13" s="44">
        <v>15</v>
      </c>
      <c r="N13" s="44"/>
      <c r="O13" s="44"/>
      <c r="P13" s="44">
        <f t="shared" si="0"/>
        <v>18</v>
      </c>
      <c r="Q13" s="51">
        <v>600</v>
      </c>
      <c r="R13" s="45">
        <f t="shared" si="1"/>
        <v>10800</v>
      </c>
      <c r="S13" s="64">
        <f>R13+R14</f>
        <v>16925</v>
      </c>
    </row>
    <row r="14" spans="1:19" ht="60" customHeight="1" x14ac:dyDescent="0.25">
      <c r="A14" s="56"/>
      <c r="B14" s="40">
        <v>11</v>
      </c>
      <c r="C14" s="46" t="s">
        <v>47</v>
      </c>
      <c r="D14" s="42" t="s">
        <v>34</v>
      </c>
      <c r="E14" s="43" t="s">
        <v>9</v>
      </c>
      <c r="F14" s="42" t="s">
        <v>33</v>
      </c>
      <c r="G14" s="42" t="s">
        <v>26</v>
      </c>
      <c r="H14" s="44"/>
      <c r="I14" s="44"/>
      <c r="J14" s="44"/>
      <c r="K14" s="44"/>
      <c r="L14" s="44">
        <v>1500</v>
      </c>
      <c r="M14" s="44">
        <v>1000</v>
      </c>
      <c r="N14" s="44"/>
      <c r="O14" s="44"/>
      <c r="P14" s="44">
        <f t="shared" si="0"/>
        <v>2500</v>
      </c>
      <c r="Q14" s="51">
        <v>2.4500000000000002</v>
      </c>
      <c r="R14" s="45">
        <f t="shared" si="1"/>
        <v>6125</v>
      </c>
      <c r="S14" s="65"/>
    </row>
    <row r="15" spans="1:19" ht="60" customHeight="1" x14ac:dyDescent="0.25">
      <c r="A15" s="34">
        <v>9</v>
      </c>
      <c r="B15" s="6">
        <v>12</v>
      </c>
      <c r="C15" s="37" t="s">
        <v>50</v>
      </c>
      <c r="D15" s="26" t="s">
        <v>29</v>
      </c>
      <c r="E15" s="27" t="s">
        <v>9</v>
      </c>
      <c r="F15" s="26" t="s">
        <v>28</v>
      </c>
      <c r="G15" s="26" t="s">
        <v>26</v>
      </c>
      <c r="H15" s="7"/>
      <c r="I15" s="7"/>
      <c r="J15" s="20"/>
      <c r="K15" s="20"/>
      <c r="L15" s="20">
        <v>5</v>
      </c>
      <c r="M15" s="15"/>
      <c r="N15" s="15"/>
      <c r="O15" s="15"/>
      <c r="P15" s="15">
        <f t="shared" si="0"/>
        <v>5</v>
      </c>
      <c r="Q15" s="50">
        <v>700</v>
      </c>
      <c r="R15" s="38">
        <f t="shared" si="1"/>
        <v>3500</v>
      </c>
      <c r="S15" s="48">
        <f t="shared" si="2"/>
        <v>3500</v>
      </c>
    </row>
    <row r="16" spans="1:19" ht="60" customHeight="1" x14ac:dyDescent="0.25">
      <c r="A16" s="39">
        <v>10</v>
      </c>
      <c r="B16" s="40">
        <v>13</v>
      </c>
      <c r="C16" s="41" t="s">
        <v>41</v>
      </c>
      <c r="D16" s="42" t="s">
        <v>8</v>
      </c>
      <c r="E16" s="43" t="s">
        <v>9</v>
      </c>
      <c r="F16" s="42" t="s">
        <v>10</v>
      </c>
      <c r="G16" s="42" t="s">
        <v>11</v>
      </c>
      <c r="H16" s="44"/>
      <c r="I16" s="44"/>
      <c r="J16" s="44"/>
      <c r="K16" s="44"/>
      <c r="L16" s="44"/>
      <c r="M16" s="44"/>
      <c r="N16" s="44"/>
      <c r="O16" s="44">
        <v>60</v>
      </c>
      <c r="P16" s="44">
        <f t="shared" si="0"/>
        <v>60</v>
      </c>
      <c r="Q16" s="51">
        <v>448.67</v>
      </c>
      <c r="R16" s="45">
        <f t="shared" si="1"/>
        <v>26920.2</v>
      </c>
      <c r="S16" s="49">
        <f t="shared" si="2"/>
        <v>26920.2</v>
      </c>
    </row>
    <row r="17" spans="1:19" ht="60" customHeight="1" x14ac:dyDescent="0.25">
      <c r="A17" s="34">
        <v>11</v>
      </c>
      <c r="B17" s="6">
        <v>14</v>
      </c>
      <c r="C17" s="36" t="s">
        <v>40</v>
      </c>
      <c r="D17" s="26" t="s">
        <v>8</v>
      </c>
      <c r="E17" s="27" t="s">
        <v>9</v>
      </c>
      <c r="F17" s="26" t="s">
        <v>10</v>
      </c>
      <c r="G17" s="26" t="s">
        <v>26</v>
      </c>
      <c r="H17" s="7"/>
      <c r="I17" s="15"/>
      <c r="J17" s="15"/>
      <c r="K17" s="15"/>
      <c r="L17" s="15"/>
      <c r="M17" s="15"/>
      <c r="N17" s="15"/>
      <c r="O17" s="15">
        <v>20</v>
      </c>
      <c r="P17" s="15">
        <f t="shared" si="0"/>
        <v>20</v>
      </c>
      <c r="Q17" s="50">
        <v>398.54</v>
      </c>
      <c r="R17" s="38">
        <f t="shared" si="1"/>
        <v>7970.8</v>
      </c>
      <c r="S17" s="48">
        <f t="shared" si="2"/>
        <v>7970.8</v>
      </c>
    </row>
    <row r="18" spans="1:19" ht="60" customHeight="1" x14ac:dyDescent="0.25">
      <c r="A18" s="39">
        <v>12</v>
      </c>
      <c r="B18" s="40">
        <v>15</v>
      </c>
      <c r="C18" s="41" t="s">
        <v>35</v>
      </c>
      <c r="D18" s="42" t="s">
        <v>8</v>
      </c>
      <c r="E18" s="43" t="s">
        <v>9</v>
      </c>
      <c r="F18" s="42" t="s">
        <v>10</v>
      </c>
      <c r="G18" s="42" t="s">
        <v>26</v>
      </c>
      <c r="H18" s="44"/>
      <c r="I18" s="44"/>
      <c r="J18" s="44"/>
      <c r="K18" s="44"/>
      <c r="L18" s="44"/>
      <c r="M18" s="44"/>
      <c r="N18" s="44"/>
      <c r="O18" s="44">
        <v>20</v>
      </c>
      <c r="P18" s="44">
        <f t="shared" si="0"/>
        <v>20</v>
      </c>
      <c r="Q18" s="51">
        <v>400</v>
      </c>
      <c r="R18" s="45">
        <f t="shared" si="1"/>
        <v>8000</v>
      </c>
      <c r="S18" s="49">
        <f t="shared" si="2"/>
        <v>8000</v>
      </c>
    </row>
    <row r="19" spans="1:19" ht="60" customHeight="1" x14ac:dyDescent="0.25">
      <c r="A19" s="34">
        <v>13</v>
      </c>
      <c r="B19" s="6">
        <v>16</v>
      </c>
      <c r="C19" s="36" t="s">
        <v>36</v>
      </c>
      <c r="D19" s="26" t="s">
        <v>8</v>
      </c>
      <c r="E19" s="27" t="s">
        <v>9</v>
      </c>
      <c r="F19" s="26" t="s">
        <v>10</v>
      </c>
      <c r="G19" s="26" t="s">
        <v>11</v>
      </c>
      <c r="H19" s="7"/>
      <c r="I19" s="15"/>
      <c r="J19" s="15"/>
      <c r="K19" s="15"/>
      <c r="L19" s="15"/>
      <c r="M19" s="15"/>
      <c r="N19" s="15"/>
      <c r="O19" s="15">
        <v>5</v>
      </c>
      <c r="P19" s="15">
        <f t="shared" si="0"/>
        <v>5</v>
      </c>
      <c r="Q19" s="50">
        <v>404.03</v>
      </c>
      <c r="R19" s="38">
        <f t="shared" si="1"/>
        <v>2020.1499999999999</v>
      </c>
      <c r="S19" s="48">
        <f t="shared" si="2"/>
        <v>2020.1499999999999</v>
      </c>
    </row>
    <row r="20" spans="1:19" ht="60" customHeight="1" x14ac:dyDescent="0.25">
      <c r="A20" s="55">
        <v>14</v>
      </c>
      <c r="B20" s="40">
        <v>17</v>
      </c>
      <c r="C20" s="41" t="s">
        <v>39</v>
      </c>
      <c r="D20" s="42" t="s">
        <v>29</v>
      </c>
      <c r="E20" s="43" t="s">
        <v>9</v>
      </c>
      <c r="F20" s="42" t="s">
        <v>14</v>
      </c>
      <c r="G20" s="42" t="s">
        <v>26</v>
      </c>
      <c r="H20" s="44"/>
      <c r="I20" s="44"/>
      <c r="J20" s="44"/>
      <c r="K20" s="44"/>
      <c r="L20" s="44"/>
      <c r="M20" s="44"/>
      <c r="N20" s="44"/>
      <c r="O20" s="44">
        <v>4</v>
      </c>
      <c r="P20" s="44">
        <f t="shared" si="0"/>
        <v>4</v>
      </c>
      <c r="Q20" s="51">
        <v>550</v>
      </c>
      <c r="R20" s="45">
        <f t="shared" si="1"/>
        <v>2200</v>
      </c>
      <c r="S20" s="64">
        <f>R20+R21</f>
        <v>7500</v>
      </c>
    </row>
    <row r="21" spans="1:19" ht="60" customHeight="1" x14ac:dyDescent="0.25">
      <c r="A21" s="56"/>
      <c r="B21" s="40">
        <v>18</v>
      </c>
      <c r="C21" s="41" t="s">
        <v>45</v>
      </c>
      <c r="D21" s="42" t="s">
        <v>12</v>
      </c>
      <c r="E21" s="43" t="s">
        <v>9</v>
      </c>
      <c r="F21" s="42" t="s">
        <v>15</v>
      </c>
      <c r="G21" s="42" t="s">
        <v>26</v>
      </c>
      <c r="H21" s="44"/>
      <c r="I21" s="44"/>
      <c r="J21" s="44"/>
      <c r="K21" s="44"/>
      <c r="L21" s="44"/>
      <c r="M21" s="44"/>
      <c r="N21" s="44"/>
      <c r="O21" s="44">
        <v>2000</v>
      </c>
      <c r="P21" s="44">
        <f t="shared" si="0"/>
        <v>2000</v>
      </c>
      <c r="Q21" s="51">
        <v>2.65</v>
      </c>
      <c r="R21" s="45">
        <f t="shared" si="1"/>
        <v>5300</v>
      </c>
      <c r="S21" s="65"/>
    </row>
    <row r="22" spans="1:19" ht="60" customHeight="1" x14ac:dyDescent="0.25">
      <c r="A22" s="53">
        <v>15</v>
      </c>
      <c r="B22" s="6">
        <v>19</v>
      </c>
      <c r="C22" s="36" t="s">
        <v>37</v>
      </c>
      <c r="D22" s="26" t="s">
        <v>29</v>
      </c>
      <c r="E22" s="27" t="s">
        <v>9</v>
      </c>
      <c r="F22" s="26" t="s">
        <v>30</v>
      </c>
      <c r="G22" s="26" t="s">
        <v>26</v>
      </c>
      <c r="H22" s="7"/>
      <c r="I22" s="15"/>
      <c r="J22" s="15"/>
      <c r="K22" s="15"/>
      <c r="L22" s="15"/>
      <c r="M22" s="15"/>
      <c r="N22" s="15"/>
      <c r="O22" s="15">
        <v>5</v>
      </c>
      <c r="P22" s="15">
        <f t="shared" si="0"/>
        <v>5</v>
      </c>
      <c r="Q22" s="50">
        <v>710</v>
      </c>
      <c r="R22" s="38">
        <f t="shared" si="1"/>
        <v>3550</v>
      </c>
      <c r="S22" s="62">
        <f>R22+R23</f>
        <v>19550</v>
      </c>
    </row>
    <row r="23" spans="1:19" ht="60" customHeight="1" x14ac:dyDescent="0.25">
      <c r="A23" s="54"/>
      <c r="B23" s="6">
        <v>20</v>
      </c>
      <c r="C23" s="37" t="s">
        <v>38</v>
      </c>
      <c r="D23" s="26" t="s">
        <v>31</v>
      </c>
      <c r="E23" s="27" t="s">
        <v>9</v>
      </c>
      <c r="F23" s="26" t="s">
        <v>32</v>
      </c>
      <c r="G23" s="26" t="s">
        <v>26</v>
      </c>
      <c r="H23" s="7"/>
      <c r="I23" s="15"/>
      <c r="J23" s="15"/>
      <c r="K23" s="15"/>
      <c r="L23" s="15"/>
      <c r="M23" s="15"/>
      <c r="N23" s="15"/>
      <c r="O23" s="15">
        <v>2000</v>
      </c>
      <c r="P23" s="15">
        <f t="shared" si="0"/>
        <v>2000</v>
      </c>
      <c r="Q23" s="50">
        <v>8</v>
      </c>
      <c r="R23" s="38">
        <f t="shared" si="1"/>
        <v>16000</v>
      </c>
      <c r="S23" s="63"/>
    </row>
    <row r="24" spans="1:19" ht="60" customHeight="1" x14ac:dyDescent="0.25">
      <c r="A24" s="55">
        <v>16</v>
      </c>
      <c r="B24" s="40">
        <v>21</v>
      </c>
      <c r="C24" s="41" t="s">
        <v>42</v>
      </c>
      <c r="D24" s="42" t="s">
        <v>29</v>
      </c>
      <c r="E24" s="43" t="s">
        <v>9</v>
      </c>
      <c r="F24" s="42" t="s">
        <v>30</v>
      </c>
      <c r="G24" s="42" t="s">
        <v>26</v>
      </c>
      <c r="H24" s="44"/>
      <c r="I24" s="44"/>
      <c r="J24" s="44"/>
      <c r="K24" s="44"/>
      <c r="L24" s="44"/>
      <c r="M24" s="44"/>
      <c r="N24" s="44">
        <v>2</v>
      </c>
      <c r="O24" s="44"/>
      <c r="P24" s="44">
        <f t="shared" si="0"/>
        <v>2</v>
      </c>
      <c r="Q24" s="51">
        <v>800</v>
      </c>
      <c r="R24" s="45">
        <f t="shared" si="1"/>
        <v>1600</v>
      </c>
      <c r="S24" s="64">
        <f>R24+R25</f>
        <v>4360</v>
      </c>
    </row>
    <row r="25" spans="1:19" ht="60" customHeight="1" x14ac:dyDescent="0.25">
      <c r="A25" s="56"/>
      <c r="B25" s="40">
        <v>22</v>
      </c>
      <c r="C25" s="46" t="s">
        <v>43</v>
      </c>
      <c r="D25" s="42" t="s">
        <v>31</v>
      </c>
      <c r="E25" s="43" t="s">
        <v>9</v>
      </c>
      <c r="F25" s="42" t="s">
        <v>32</v>
      </c>
      <c r="G25" s="42" t="s">
        <v>26</v>
      </c>
      <c r="H25" s="44"/>
      <c r="I25" s="44"/>
      <c r="J25" s="44"/>
      <c r="K25" s="44"/>
      <c r="L25" s="44"/>
      <c r="M25" s="44"/>
      <c r="N25" s="44">
        <v>400</v>
      </c>
      <c r="O25" s="44"/>
      <c r="P25" s="44">
        <f t="shared" si="0"/>
        <v>400</v>
      </c>
      <c r="Q25" s="51">
        <v>6.9</v>
      </c>
      <c r="R25" s="45">
        <f t="shared" si="1"/>
        <v>2760</v>
      </c>
      <c r="S25" s="65"/>
    </row>
    <row r="26" spans="1:19" ht="60" customHeight="1" x14ac:dyDescent="0.25">
      <c r="A26" s="34">
        <v>17</v>
      </c>
      <c r="B26" s="21">
        <v>23</v>
      </c>
      <c r="C26" s="36" t="s">
        <v>44</v>
      </c>
      <c r="D26" s="26" t="s">
        <v>8</v>
      </c>
      <c r="E26" s="27" t="s">
        <v>9</v>
      </c>
      <c r="F26" s="28" t="s">
        <v>10</v>
      </c>
      <c r="G26" s="26" t="s">
        <v>26</v>
      </c>
      <c r="H26" s="19"/>
      <c r="I26" s="35"/>
      <c r="J26" s="35"/>
      <c r="K26" s="35"/>
      <c r="L26" s="35"/>
      <c r="M26" s="35"/>
      <c r="N26" s="35">
        <v>5</v>
      </c>
      <c r="O26" s="35"/>
      <c r="P26" s="35">
        <f t="shared" si="0"/>
        <v>5</v>
      </c>
      <c r="Q26" s="52">
        <v>394.41</v>
      </c>
      <c r="R26" s="18">
        <f t="shared" si="1"/>
        <v>1972.0500000000002</v>
      </c>
      <c r="S26" s="48">
        <f t="shared" si="2"/>
        <v>1972.0500000000002</v>
      </c>
    </row>
    <row r="27" spans="1:19" ht="16.5" thickBot="1" x14ac:dyDescent="0.3">
      <c r="B27" s="3"/>
      <c r="C27" s="29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8"/>
      <c r="R27" s="47" t="s">
        <v>2</v>
      </c>
      <c r="S27" s="48">
        <f>SUM(S4:S26)</f>
        <v>405705.41000000003</v>
      </c>
    </row>
    <row r="28" spans="1:19" ht="57" thickBot="1" x14ac:dyDescent="0.3">
      <c r="B28" s="3"/>
      <c r="C28" s="30" t="s">
        <v>20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1"/>
      <c r="R28" s="24"/>
      <c r="S28" s="2"/>
    </row>
    <row r="29" spans="1:19" ht="15.75" x14ac:dyDescent="0.25">
      <c r="B29" s="3"/>
      <c r="C29" s="29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1"/>
      <c r="R29" s="24"/>
      <c r="S29" s="2"/>
    </row>
    <row r="30" spans="1:19" ht="15" customHeight="1" x14ac:dyDescent="0.25">
      <c r="B30" s="9"/>
      <c r="C30" s="31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</row>
  </sheetData>
  <mergeCells count="20">
    <mergeCell ref="P2:P3"/>
    <mergeCell ref="C2:C3"/>
    <mergeCell ref="S24:S25"/>
    <mergeCell ref="S22:S23"/>
    <mergeCell ref="A22:A23"/>
    <mergeCell ref="A24:A25"/>
    <mergeCell ref="Q2:Q3"/>
    <mergeCell ref="R2:R3"/>
    <mergeCell ref="A1:S1"/>
    <mergeCell ref="S8:S9"/>
    <mergeCell ref="S11:S12"/>
    <mergeCell ref="S13:S14"/>
    <mergeCell ref="S20:S21"/>
    <mergeCell ref="A2:A3"/>
    <mergeCell ref="A11:A12"/>
    <mergeCell ref="A8:A9"/>
    <mergeCell ref="A13:A14"/>
    <mergeCell ref="A20:A21"/>
    <mergeCell ref="S2:S3"/>
    <mergeCell ref="B2:B3"/>
  </mergeCells>
  <phoneticPr fontId="12" type="noConversion"/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ignoredErrors>
    <ignoredError sqref="E9:E10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 - Planilha de Itens</vt:lpstr>
      <vt:lpstr>'Anexo II - Planilha de Itens'!Area_de_impressao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PAULO EDISON DE LIMA</cp:lastModifiedBy>
  <cp:lastPrinted>2022-06-03T14:30:22Z</cp:lastPrinted>
  <dcterms:created xsi:type="dcterms:W3CDTF">2017-11-06T16:56:11Z</dcterms:created>
  <dcterms:modified xsi:type="dcterms:W3CDTF">2024-04-08T16:46:13Z</dcterms:modified>
</cp:coreProperties>
</file>